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<sst xmlns="http://schemas.openxmlformats.org/spreadsheetml/2006/main" count="45" uniqueCount="38">
  <si>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出力電圧</t>
  </si>
  <si>
    <t>発振周波数</t>
  </si>
  <si>
    <t>ﾃﾞｭｰﾃｨｰ比</t>
  </si>
  <si>
    <t>IC消費電力</t>
  </si>
  <si>
    <t>ｽｲｯﾁﾝｸﾞ抵抗</t>
  </si>
  <si>
    <t>ﾀﾞｲｵｰﾄﾞ消費電力</t>
  </si>
  <si>
    <t>ｺｲﾙ消費電力</t>
  </si>
  <si>
    <t>許容ﾘｯﾌﾟﾙ電流</t>
  </si>
  <si>
    <t>ｲﾝﾀﾞｸﾀ</t>
  </si>
  <si>
    <t>[uH]</t>
  </si>
  <si>
    <t>[kHz]</t>
  </si>
  <si>
    <t>[V]</t>
  </si>
  <si>
    <t>[A]</t>
  </si>
  <si>
    <t>[Ω]</t>
  </si>
  <si>
    <t>[%]</t>
  </si>
  <si>
    <t>[W]</t>
  </si>
  <si>
    <t>ｺｲﾙﾋﾟｰｸ電流</t>
  </si>
  <si>
    <t>ﾀﾞｲｵｰﾄﾞ順方向電圧</t>
  </si>
  <si>
    <t>許容ﾘｯﾌﾟﾙ電圧</t>
  </si>
  <si>
    <t>[uF]</t>
  </si>
  <si>
    <t>出力ｺﾝﾃﾞﾝｻ(最低値)</t>
  </si>
  <si>
    <t>入力ﾋﾟｰｸ電流</t>
  </si>
  <si>
    <t>最低入力電圧</t>
  </si>
  <si>
    <t>標準値：1[A]</t>
  </si>
  <si>
    <t>最大出力電流</t>
  </si>
  <si>
    <t>固定値</t>
  </si>
  <si>
    <t>ユーザ入力値</t>
  </si>
  <si>
    <t>項目</t>
  </si>
  <si>
    <t>値</t>
  </si>
  <si>
    <t>単位</t>
  </si>
  <si>
    <t>備考</t>
  </si>
  <si>
    <t>計算結果</t>
  </si>
  <si>
    <t>LT1170設計ワークシート</t>
  </si>
  <si>
    <t>max5A</t>
  </si>
  <si>
    <t>R2</t>
  </si>
  <si>
    <t>[Ω]</t>
  </si>
  <si>
    <t>R1</t>
  </si>
  <si>
    <t>[Ω]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</si>
</sst>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7" fontId="0" fillId="0" borderId="4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77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1.625" style="0" customWidth="1"/>
    <col min="2" max="2" width="12.75390625" style="0" customWidth="1"/>
    <col min="3" max="3" width="18.75390625" style="0" bestFit="1" customWidth="1"/>
    <col min="4" max="4" width="9.50390625" style="0" bestFit="1" customWidth="1"/>
    <col min="5" max="5" width="5.75390625" style="0" bestFit="1" customWidth="1"/>
    <col min="6" max="6" width="11.625" style="0" bestFit="1" customWidth="1"/>
  </cols>
  <sheetData>
    <row r="1" spans="2:6" ht="14.25" thickBot="1">
      <c r="B1" s="16" t="s">
        <v>32</v>
      </c>
      <c r="C1" s="16"/>
      <c r="D1" s="16"/>
      <c r="E1" s="16"/>
      <c r="F1" s="16"/>
    </row>
    <row r="2" spans="2:6" ht="15" thickBot="1" thickTop="1">
      <c r="B2" s="23" t="s">
        <v>27</v>
      </c>
      <c r="C2" s="24"/>
      <c r="D2" s="12" t="s">
        <v>28</v>
      </c>
      <c r="E2" s="12" t="s">
        <v>29</v>
      </c>
      <c r="F2" s="13" t="s">
        <v>30</v>
      </c>
    </row>
    <row r="3" spans="2:6" ht="13.5">
      <c r="B3" s="27" t="s">
        <v>26</v>
      </c>
      <c r="C3" s="4" t="s">
        <v>22</v>
      </c>
      <c r="D3" s="4">
        <v>10.5</v>
      </c>
      <c r="E3" s="4" t="s">
        <v>11</v>
      </c>
      <c r="F3" s="5"/>
    </row>
    <row r="4" spans="2:6" ht="13.5">
      <c r="B4" s="28"/>
      <c r="C4" s="1" t="s">
        <v>0</v>
      </c>
      <c r="D4" s="1">
        <v>20</v>
      </c>
      <c r="E4" s="1" t="s">
        <v>11</v>
      </c>
      <c r="F4" s="2"/>
    </row>
    <row r="5" spans="2:6" ht="13.5">
      <c r="B5" s="28"/>
      <c r="C5" s="1" t="s">
        <v>24</v>
      </c>
      <c r="D5" s="1">
        <v>4.5</v>
      </c>
      <c r="E5" s="1" t="s">
        <v>12</v>
      </c>
      <c r="F5" s="2"/>
    </row>
    <row r="6" spans="2:6" ht="13.5">
      <c r="B6" s="28"/>
      <c r="C6" s="1" t="s">
        <v>17</v>
      </c>
      <c r="D6" s="1">
        <v>0.7</v>
      </c>
      <c r="E6" s="1" t="s">
        <v>11</v>
      </c>
      <c r="F6" s="2"/>
    </row>
    <row r="7" spans="2:6" ht="13.5">
      <c r="B7" s="28"/>
      <c r="C7" s="1" t="s">
        <v>7</v>
      </c>
      <c r="D7" s="1">
        <v>1</v>
      </c>
      <c r="E7" s="1" t="s">
        <v>12</v>
      </c>
      <c r="F7" s="2" t="s">
        <v>23</v>
      </c>
    </row>
    <row r="8" spans="2:6" ht="13.5">
      <c r="B8" s="28"/>
      <c r="C8" s="6" t="s">
        <v>18</v>
      </c>
      <c r="D8" s="6">
        <v>0.1</v>
      </c>
      <c r="E8" s="6" t="s">
        <v>11</v>
      </c>
      <c r="F8" s="7"/>
    </row>
    <row r="9" spans="2:6" ht="14.25" thickBot="1">
      <c r="B9" s="29"/>
      <c r="C9" s="10" t="s">
        <v>34</v>
      </c>
      <c r="D9" s="10">
        <v>1000</v>
      </c>
      <c r="E9" s="10" t="s">
        <v>35</v>
      </c>
      <c r="F9" s="11"/>
    </row>
    <row r="10" spans="2:6" ht="13.5">
      <c r="B10" s="20" t="s">
        <v>25</v>
      </c>
      <c r="C10" s="8" t="s">
        <v>1</v>
      </c>
      <c r="D10" s="8">
        <v>100</v>
      </c>
      <c r="E10" s="8" t="s">
        <v>10</v>
      </c>
      <c r="F10" s="9"/>
    </row>
    <row r="11" spans="2:6" ht="14.25" thickBot="1">
      <c r="B11" s="21"/>
      <c r="C11" s="10" t="s">
        <v>4</v>
      </c>
      <c r="D11" s="10">
        <v>0.15</v>
      </c>
      <c r="E11" s="10" t="s">
        <v>13</v>
      </c>
      <c r="F11" s="11"/>
    </row>
    <row r="12" spans="2:6" ht="13.5">
      <c r="B12" s="17" t="s">
        <v>31</v>
      </c>
      <c r="C12" s="4" t="s">
        <v>2</v>
      </c>
      <c r="D12" s="14">
        <f>(1-D3/D4)*100</f>
        <v>47.5</v>
      </c>
      <c r="E12" s="4" t="s">
        <v>14</v>
      </c>
      <c r="F12" s="5"/>
    </row>
    <row r="13" spans="2:6" ht="13.5">
      <c r="B13" s="18"/>
      <c r="C13" s="1" t="s">
        <v>21</v>
      </c>
      <c r="D13" s="15">
        <f>D5*D4/D3</f>
        <v>8.571428571428571</v>
      </c>
      <c r="E13" s="1" t="s">
        <v>12</v>
      </c>
      <c r="F13" s="2" t="s">
        <v>33</v>
      </c>
    </row>
    <row r="14" spans="2:6" ht="13.5">
      <c r="B14" s="18"/>
      <c r="C14" s="1" t="s">
        <v>16</v>
      </c>
      <c r="D14" s="15">
        <f>D5*(D4*D6-D5*D4*D11/D3)/(D3-D5*D4*D11/D3)+D3*(D4-D3)/(2*D15/10^6*D10*1000*D4)</f>
        <v>6.709302325581395</v>
      </c>
      <c r="E14" s="1" t="s">
        <v>12</v>
      </c>
      <c r="F14" s="2"/>
    </row>
    <row r="15" spans="2:6" ht="13.5">
      <c r="B15" s="18"/>
      <c r="C15" s="1" t="s">
        <v>8</v>
      </c>
      <c r="D15" s="15">
        <f>D3*(D4-D3)/(D7*D10*1000*D4)*10^6</f>
        <v>49.875</v>
      </c>
      <c r="E15" s="1" t="s">
        <v>9</v>
      </c>
      <c r="F15" s="2"/>
    </row>
    <row r="16" spans="2:6" ht="13.5">
      <c r="B16" s="19"/>
      <c r="C16" s="1" t="s">
        <v>20</v>
      </c>
      <c r="D16" s="15">
        <f>D4*D5/(D10*1000*(D3+D4)*0.33*D8)*10^6</f>
        <v>894.187779433681</v>
      </c>
      <c r="E16" s="1" t="s">
        <v>19</v>
      </c>
      <c r="F16" s="7"/>
    </row>
    <row r="17" spans="2:6" ht="14.25" thickBot="1">
      <c r="B17" s="22"/>
      <c r="C17" s="25" t="s">
        <v>36</v>
      </c>
      <c r="D17" s="26">
        <f>(D4/1.244-1)*D9</f>
        <v>15077.170418006432</v>
      </c>
      <c r="E17" s="25" t="s">
        <v>37</v>
      </c>
      <c r="F17" s="3"/>
    </row>
    <row r="18" ht="14.25" thickTop="1"/>
    <row r="19" spans="3:5" ht="13.5">
      <c r="C19" t="s">
        <v>3</v>
      </c>
      <c r="D19">
        <f>D5^2*D11*((D4/D3)^2-D4/D3)+(D5*(D4-D3)/40)</f>
        <v>6.30344387755102</v>
      </c>
      <c r="E19" t="s">
        <v>15</v>
      </c>
    </row>
    <row r="20" spans="3:5" ht="13.5">
      <c r="C20" t="s">
        <v>5</v>
      </c>
      <c r="D20">
        <f>0.7*D5</f>
        <v>3.15</v>
      </c>
      <c r="E20" t="s">
        <v>15</v>
      </c>
    </row>
    <row r="21" ht="13.5">
      <c r="C21" t="s">
        <v>6</v>
      </c>
    </row>
  </sheetData>
  <mergeCells count="5">
    <mergeCell ref="B1:F1"/>
    <mergeCell ref="B10:B11"/>
    <mergeCell ref="B12:B17"/>
    <mergeCell ref="B2:C2"/>
    <mergeCell ref="B3:B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JRC</dc:creator>
  <cp:keywords/>
  <dc:description/>
  <cp:lastModifiedBy>JRC</cp:lastModifiedBy>
  <dcterms:created xsi:type="dcterms:W3CDTF">2003-12-08T07:00:09Z</dcterms:created>
  <dcterms:modified xsi:type="dcterms:W3CDTF">2003-12-17T02:47:14Z</dcterms:modified>
  <cp:category/>
  <cp:version/>
  <cp:contentType/>
  <cp:contentStatus/>
</cp:coreProperties>
</file>